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медији избори 2012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<sst xmlns="http://schemas.openxmlformats.org/spreadsheetml/2006/main" count="52" uniqueCount="37">
  <si>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Рб.</t>
  </si>
  <si>
    <t>СНС</t>
  </si>
  <si>
    <t>СПС</t>
  </si>
  <si>
    <t>ДС</t>
  </si>
  <si>
    <t>ЛДП</t>
  </si>
  <si>
    <t>Г17 ПЛУС</t>
  </si>
  <si>
    <t>ПОЛИТИЧКИ МАРКЕТИНГ ИЗБОРИ 2012</t>
  </si>
  <si>
    <t>ЈП ТВ ПОЖЕГА</t>
  </si>
  <si>
    <t xml:space="preserve">РТВ РУБИН, Кикинда </t>
  </si>
  <si>
    <t>РТ ОК, Ковачица</t>
  </si>
  <si>
    <t>УРС</t>
  </si>
  <si>
    <t>ДВЕРИ</t>
  </si>
  <si>
    <t>СДС</t>
  </si>
  <si>
    <t>ДСС</t>
  </si>
  <si>
    <t xml:space="preserve">ТВ </t>
  </si>
  <si>
    <t>Укупно ТВ</t>
  </si>
  <si>
    <t>Укупно РСД странка:</t>
  </si>
  <si>
    <t xml:space="preserve">ЈП РТВ БОР </t>
  </si>
  <si>
    <t>ЈП РТВ КРУШЕВАЦ</t>
  </si>
  <si>
    <t>ЈП РТВ КРАГУЈЕВАЦ</t>
  </si>
  <si>
    <t>ЈИП БАЧКА ТОПОЛА</t>
  </si>
  <si>
    <t>ЈИП РТВ ЦАРИБРОД, Димитровград</t>
  </si>
  <si>
    <t>Београд, 11.06.2012.</t>
  </si>
  <si>
    <t>РТВ ТРСТЕНИК</t>
  </si>
  <si>
    <t>Регионални</t>
  </si>
  <si>
    <t xml:space="preserve">локални </t>
  </si>
  <si>
    <t>медији</t>
  </si>
  <si>
    <t>Фактурисано</t>
  </si>
  <si>
    <t xml:space="preserve">Процена укупних улагања </t>
  </si>
  <si>
    <t>СВМ</t>
  </si>
  <si>
    <t>ГГ Др Катанчевић</t>
  </si>
  <si>
    <t>ГГ За богату Жупу</t>
  </si>
  <si>
    <t>ЗЗШ</t>
  </si>
  <si>
    <t>ДПБ</t>
  </si>
  <si>
    <t>ПБС</t>
  </si>
  <si>
    <t>Укупан број медија</t>
  </si>
  <si>
    <t>број одговора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</si>
</sst>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1"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4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wrapText="1"/>
    </xf>
    <xf numFmtId="4" fontId="3" fillId="20" borderId="10" xfId="0" applyNumberFormat="1" applyFont="1" applyFill="1" applyBorder="1" applyAlignment="1">
      <alignment wrapText="1"/>
    </xf>
    <xf numFmtId="4" fontId="3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" fontId="1" fillId="2" borderId="10" xfId="0" applyNumberFormat="1" applyFont="1" applyFill="1" applyBorder="1" applyAlignment="1">
      <alignment wrapText="1"/>
    </xf>
    <xf numFmtId="4" fontId="1" fillId="2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0095"/>
          <c:w val="0.58775"/>
          <c:h val="0.9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'медији избори 2012'!$C$24:$Q$24</c:f>
              <c:strCache>
                <c:ptCount val="15"/>
                <c:pt idx="0">
                  <c:v>ДС</c:v>
                </c:pt>
                <c:pt idx="1">
                  <c:v>ДСС</c:v>
                </c:pt>
                <c:pt idx="2">
                  <c:v>ЛДП</c:v>
                </c:pt>
                <c:pt idx="3">
                  <c:v>УРС</c:v>
                </c:pt>
                <c:pt idx="4">
                  <c:v>ДВЕРИ</c:v>
                </c:pt>
                <c:pt idx="5">
                  <c:v>СНС</c:v>
                </c:pt>
                <c:pt idx="6">
                  <c:v>СПС</c:v>
                </c:pt>
                <c:pt idx="7">
                  <c:v>СДС</c:v>
                </c:pt>
                <c:pt idx="8">
                  <c:v>СВМ</c:v>
                </c:pt>
                <c:pt idx="9">
                  <c:v>Г17 ПЛУС</c:v>
                </c:pt>
                <c:pt idx="10">
                  <c:v>ГГ Др Катанчевић</c:v>
                </c:pt>
                <c:pt idx="11">
                  <c:v>ГГ За богату Жупу</c:v>
                </c:pt>
                <c:pt idx="12">
                  <c:v>ЗЗШ</c:v>
                </c:pt>
                <c:pt idx="13">
                  <c:v>ДПБ</c:v>
                </c:pt>
                <c:pt idx="14">
                  <c:v>ПБС</c:v>
                </c:pt>
              </c:strCache>
            </c:strRef>
          </c:cat>
          <c:val>
            <c:numRef>
              <c:f>'медији избори 2012'!$C$25:$Q$25</c:f>
              <c:numCache>
                <c:ptCount val="15"/>
                <c:pt idx="0">
                  <c:v>1077107</c:v>
                </c:pt>
                <c:pt idx="1">
                  <c:v>72980</c:v>
                </c:pt>
                <c:pt idx="2">
                  <c:v>540417.2</c:v>
                </c:pt>
                <c:pt idx="3">
                  <c:v>27875</c:v>
                </c:pt>
                <c:pt idx="4">
                  <c:v>138840</c:v>
                </c:pt>
                <c:pt idx="5">
                  <c:v>642297.03</c:v>
                </c:pt>
                <c:pt idx="6">
                  <c:v>413155.80000000005</c:v>
                </c:pt>
                <c:pt idx="7">
                  <c:v>253689</c:v>
                </c:pt>
                <c:pt idx="8">
                  <c:v>501245.1</c:v>
                </c:pt>
                <c:pt idx="9">
                  <c:v>745535.8</c:v>
                </c:pt>
                <c:pt idx="10">
                  <c:v>200423</c:v>
                </c:pt>
                <c:pt idx="11">
                  <c:v>152568</c:v>
                </c:pt>
                <c:pt idx="12">
                  <c:v>177000</c:v>
                </c:pt>
                <c:pt idx="13">
                  <c:v>39760</c:v>
                </c:pt>
                <c:pt idx="14">
                  <c:v>8000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5"/>
          <c:y val="0.0825"/>
          <c:w val="0.257"/>
          <c:h val="0.86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17</xdr:row>
      <xdr:rowOff>123825</xdr:rowOff>
    </xdr:from>
    <xdr:to>
      <xdr:col>14</xdr:col>
      <xdr:colOff>114300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6572250" y="4286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5"/>
  <sheetViews>
    <sheetView tabSelected="1" zoomScalePageLayoutView="0" workbookViewId="0" topLeftCell="F15">
      <selection activeCell="L32" sqref="L32"/>
    </sheetView>
  </sheetViews>
  <sheetFormatPr defaultColWidth="9.140625" defaultRowHeight="15"/>
  <cols>
    <col min="1" max="1" width="3.8515625" style="1" customWidth="1"/>
    <col min="2" max="2" width="19.7109375" style="1" customWidth="1"/>
    <col min="3" max="3" width="13.140625" style="1" customWidth="1"/>
    <col min="4" max="4" width="10.421875" style="1" customWidth="1"/>
    <col min="5" max="5" width="10.7109375" style="1" customWidth="1"/>
    <col min="6" max="6" width="13.421875" style="1" customWidth="1"/>
    <col min="7" max="7" width="10.57421875" style="1" customWidth="1"/>
    <col min="8" max="8" width="10.00390625" style="1" customWidth="1"/>
    <col min="9" max="10" width="10.7109375" style="1" customWidth="1"/>
    <col min="11" max="11" width="12.421875" style="1" customWidth="1"/>
    <col min="12" max="12" width="9.8515625" style="1" customWidth="1"/>
    <col min="13" max="13" width="16.00390625" style="1" customWidth="1"/>
    <col min="14" max="14" width="13.8515625" style="1" customWidth="1"/>
    <col min="15" max="15" width="10.7109375" style="1" customWidth="1"/>
    <col min="16" max="16" width="11.00390625" style="1" customWidth="1"/>
    <col min="17" max="17" width="11.7109375" style="1" customWidth="1"/>
    <col min="18" max="18" width="14.7109375" style="1" customWidth="1"/>
    <col min="19" max="19" width="11.7109375" style="1" bestFit="1" customWidth="1"/>
    <col min="20" max="20" width="23.00390625" style="1" customWidth="1"/>
    <col min="21" max="16384" width="9.140625" style="1" customWidth="1"/>
  </cols>
  <sheetData>
    <row r="3" spans="2:4" ht="15">
      <c r="B3" s="2" t="s">
        <v>6</v>
      </c>
      <c r="C3" s="2"/>
      <c r="D3" s="2"/>
    </row>
    <row r="4" spans="1:18" ht="15">
      <c r="A4" s="8"/>
      <c r="B4" s="9"/>
      <c r="C4" s="9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3" customFormat="1" ht="27.75" customHeight="1">
      <c r="A5" s="10" t="s">
        <v>0</v>
      </c>
      <c r="B5" s="10" t="s">
        <v>14</v>
      </c>
      <c r="C5" s="10" t="s">
        <v>3</v>
      </c>
      <c r="D5" s="10" t="s">
        <v>13</v>
      </c>
      <c r="E5" s="10" t="s">
        <v>4</v>
      </c>
      <c r="F5" s="10" t="s">
        <v>10</v>
      </c>
      <c r="G5" s="10" t="s">
        <v>11</v>
      </c>
      <c r="H5" s="10" t="s">
        <v>1</v>
      </c>
      <c r="I5" s="10" t="s">
        <v>2</v>
      </c>
      <c r="J5" s="10" t="s">
        <v>12</v>
      </c>
      <c r="K5" s="10" t="s">
        <v>29</v>
      </c>
      <c r="L5" s="10" t="s">
        <v>5</v>
      </c>
      <c r="M5" s="10" t="s">
        <v>30</v>
      </c>
      <c r="N5" s="10" t="s">
        <v>31</v>
      </c>
      <c r="O5" s="10" t="s">
        <v>32</v>
      </c>
      <c r="P5" s="10" t="s">
        <v>33</v>
      </c>
      <c r="Q5" s="10" t="s">
        <v>34</v>
      </c>
      <c r="R5" s="11" t="s">
        <v>15</v>
      </c>
    </row>
    <row r="6" spans="1:18" ht="15">
      <c r="A6" s="12">
        <v>1</v>
      </c>
      <c r="B6" s="12" t="s">
        <v>7</v>
      </c>
      <c r="C6" s="7">
        <v>66000</v>
      </c>
      <c r="D6" s="7"/>
      <c r="E6" s="7">
        <v>20000</v>
      </c>
      <c r="F6" s="7">
        <v>27875</v>
      </c>
      <c r="G6" s="7">
        <v>11400</v>
      </c>
      <c r="H6" s="6"/>
      <c r="I6" s="6"/>
      <c r="J6" s="6"/>
      <c r="K6" s="6"/>
      <c r="L6" s="6"/>
      <c r="M6" s="6"/>
      <c r="N6" s="6"/>
      <c r="O6" s="6"/>
      <c r="P6" s="6"/>
      <c r="Q6" s="6"/>
      <c r="R6" s="13">
        <f>SUM(C6:Q6)</f>
        <v>125275</v>
      </c>
    </row>
    <row r="7" spans="1:18" ht="30">
      <c r="A7" s="12">
        <v>2</v>
      </c>
      <c r="B7" s="12" t="s">
        <v>8</v>
      </c>
      <c r="C7" s="7">
        <v>18800</v>
      </c>
      <c r="D7" s="7"/>
      <c r="E7" s="7">
        <v>104217</v>
      </c>
      <c r="F7" s="6"/>
      <c r="G7" s="7"/>
      <c r="H7" s="7">
        <v>132961</v>
      </c>
      <c r="I7" s="7">
        <v>290719</v>
      </c>
      <c r="J7" s="7"/>
      <c r="K7" s="7">
        <v>92040</v>
      </c>
      <c r="L7" s="7"/>
      <c r="M7" s="7"/>
      <c r="N7" s="7"/>
      <c r="O7" s="7"/>
      <c r="P7" s="7"/>
      <c r="Q7" s="7"/>
      <c r="R7" s="13">
        <f aca="true" t="shared" si="0" ref="R7:R14">SUM(C7:Q7)</f>
        <v>638737</v>
      </c>
    </row>
    <row r="8" spans="1:18" ht="15">
      <c r="A8" s="12">
        <v>3</v>
      </c>
      <c r="B8" s="12" t="s">
        <v>9</v>
      </c>
      <c r="C8" s="6"/>
      <c r="D8" s="6"/>
      <c r="E8" s="6"/>
      <c r="F8" s="6"/>
      <c r="G8" s="7"/>
      <c r="H8" s="7"/>
      <c r="I8" s="7">
        <v>50126.4</v>
      </c>
      <c r="J8" s="7"/>
      <c r="K8" s="7">
        <v>186725.1</v>
      </c>
      <c r="L8" s="7"/>
      <c r="M8" s="7"/>
      <c r="N8" s="7"/>
      <c r="O8" s="7"/>
      <c r="P8" s="7"/>
      <c r="Q8" s="7"/>
      <c r="R8" s="13">
        <f t="shared" si="0"/>
        <v>236851.5</v>
      </c>
    </row>
    <row r="9" spans="1:18" ht="15">
      <c r="A9" s="12">
        <v>4</v>
      </c>
      <c r="B9" s="12" t="s">
        <v>17</v>
      </c>
      <c r="C9" s="6"/>
      <c r="D9" s="6"/>
      <c r="E9" s="6"/>
      <c r="F9" s="6"/>
      <c r="G9" s="7"/>
      <c r="H9" s="6"/>
      <c r="I9" s="7"/>
      <c r="J9" s="7"/>
      <c r="K9" s="7"/>
      <c r="L9" s="7">
        <v>195408</v>
      </c>
      <c r="M9" s="7"/>
      <c r="N9" s="7"/>
      <c r="O9" s="7"/>
      <c r="P9" s="7"/>
      <c r="Q9" s="7"/>
      <c r="R9" s="13">
        <f t="shared" si="0"/>
        <v>195408</v>
      </c>
    </row>
    <row r="10" spans="1:18" s="4" customFormat="1" ht="15">
      <c r="A10" s="12">
        <v>5</v>
      </c>
      <c r="B10" s="12" t="s">
        <v>18</v>
      </c>
      <c r="C10" s="14">
        <v>149600.4</v>
      </c>
      <c r="D10" s="14"/>
      <c r="E10" s="14">
        <v>180941.2</v>
      </c>
      <c r="F10" s="15"/>
      <c r="G10" s="14"/>
      <c r="H10" s="14">
        <v>235855.45</v>
      </c>
      <c r="I10" s="14">
        <v>72310.4</v>
      </c>
      <c r="J10" s="14"/>
      <c r="K10" s="15"/>
      <c r="L10" s="14">
        <v>104076</v>
      </c>
      <c r="M10" s="14">
        <v>200423</v>
      </c>
      <c r="N10" s="14">
        <v>152568</v>
      </c>
      <c r="O10" s="14"/>
      <c r="P10" s="14"/>
      <c r="Q10" s="14"/>
      <c r="R10" s="13">
        <f t="shared" si="0"/>
        <v>1095774.4500000002</v>
      </c>
    </row>
    <row r="11" spans="1:18" ht="15">
      <c r="A11" s="12">
        <v>6</v>
      </c>
      <c r="B11" s="12" t="s">
        <v>19</v>
      </c>
      <c r="C11" s="7">
        <v>739066.6</v>
      </c>
      <c r="D11" s="7">
        <v>72980</v>
      </c>
      <c r="E11" s="7">
        <v>235259</v>
      </c>
      <c r="F11" s="6"/>
      <c r="G11" s="7"/>
      <c r="H11" s="7">
        <v>273480.58</v>
      </c>
      <c r="I11" s="6"/>
      <c r="J11" s="7">
        <v>253689</v>
      </c>
      <c r="K11" s="7"/>
      <c r="L11" s="7"/>
      <c r="M11" s="6"/>
      <c r="N11" s="6"/>
      <c r="O11" s="7">
        <v>177000</v>
      </c>
      <c r="P11" s="7"/>
      <c r="Q11" s="7"/>
      <c r="R11" s="13">
        <f t="shared" si="0"/>
        <v>1751475.18</v>
      </c>
    </row>
    <row r="12" spans="1:18" ht="15">
      <c r="A12" s="12">
        <v>7</v>
      </c>
      <c r="B12" s="12" t="s">
        <v>20</v>
      </c>
      <c r="C12" s="7"/>
      <c r="D12" s="7"/>
      <c r="E12" s="7"/>
      <c r="F12" s="6"/>
      <c r="G12" s="7"/>
      <c r="H12" s="7"/>
      <c r="I12" s="6"/>
      <c r="J12" s="7"/>
      <c r="K12" s="7">
        <v>222480</v>
      </c>
      <c r="L12" s="7"/>
      <c r="M12" s="14"/>
      <c r="N12" s="6"/>
      <c r="O12" s="7"/>
      <c r="P12" s="7"/>
      <c r="Q12" s="7"/>
      <c r="R12" s="13">
        <f t="shared" si="0"/>
        <v>222480</v>
      </c>
    </row>
    <row r="13" spans="1:18" s="4" customFormat="1" ht="45">
      <c r="A13" s="12">
        <v>8</v>
      </c>
      <c r="B13" s="12" t="s">
        <v>21</v>
      </c>
      <c r="C13" s="14">
        <v>103640</v>
      </c>
      <c r="D13" s="14"/>
      <c r="E13" s="14"/>
      <c r="F13" s="15"/>
      <c r="G13" s="14"/>
      <c r="H13" s="14"/>
      <c r="I13" s="15"/>
      <c r="J13" s="14"/>
      <c r="K13" s="14"/>
      <c r="L13" s="14"/>
      <c r="M13" s="14"/>
      <c r="N13" s="15"/>
      <c r="O13" s="14"/>
      <c r="P13" s="14">
        <v>39760</v>
      </c>
      <c r="Q13" s="14">
        <v>8000</v>
      </c>
      <c r="R13" s="13">
        <f t="shared" si="0"/>
        <v>151400</v>
      </c>
    </row>
    <row r="14" spans="1:18" s="4" customFormat="1" ht="15">
      <c r="A14" s="12">
        <v>9</v>
      </c>
      <c r="B14" s="12" t="s">
        <v>23</v>
      </c>
      <c r="C14" s="14"/>
      <c r="D14" s="14"/>
      <c r="E14" s="14"/>
      <c r="F14" s="15"/>
      <c r="G14" s="14">
        <v>127440</v>
      </c>
      <c r="H14" s="14"/>
      <c r="I14" s="15"/>
      <c r="J14" s="14"/>
      <c r="K14" s="14"/>
      <c r="L14" s="14">
        <f>21240+424811.8</f>
        <v>446051.8</v>
      </c>
      <c r="M14" s="14"/>
      <c r="N14" s="15"/>
      <c r="O14" s="14"/>
      <c r="P14" s="14"/>
      <c r="Q14" s="14"/>
      <c r="R14" s="13">
        <f t="shared" si="0"/>
        <v>573491.8</v>
      </c>
    </row>
    <row r="15" spans="1:18" s="5" customFormat="1" ht="30">
      <c r="A15" s="16"/>
      <c r="B15" s="16" t="s">
        <v>16</v>
      </c>
      <c r="C15" s="17">
        <f>SUM(C6:C14)</f>
        <v>1077107</v>
      </c>
      <c r="D15" s="17">
        <f aca="true" t="shared" si="1" ref="D15:Q15">SUM(D6:D14)</f>
        <v>72980</v>
      </c>
      <c r="E15" s="17">
        <f t="shared" si="1"/>
        <v>540417.2</v>
      </c>
      <c r="F15" s="17">
        <f t="shared" si="1"/>
        <v>27875</v>
      </c>
      <c r="G15" s="17">
        <f t="shared" si="1"/>
        <v>138840</v>
      </c>
      <c r="H15" s="17">
        <f t="shared" si="1"/>
        <v>642297.03</v>
      </c>
      <c r="I15" s="17">
        <f t="shared" si="1"/>
        <v>413155.80000000005</v>
      </c>
      <c r="J15" s="17">
        <f t="shared" si="1"/>
        <v>253689</v>
      </c>
      <c r="K15" s="17">
        <f t="shared" si="1"/>
        <v>501245.1</v>
      </c>
      <c r="L15" s="17">
        <f t="shared" si="1"/>
        <v>745535.8</v>
      </c>
      <c r="M15" s="17">
        <f t="shared" si="1"/>
        <v>200423</v>
      </c>
      <c r="N15" s="17">
        <f t="shared" si="1"/>
        <v>152568</v>
      </c>
      <c r="O15" s="17">
        <f t="shared" si="1"/>
        <v>177000</v>
      </c>
      <c r="P15" s="17">
        <f t="shared" si="1"/>
        <v>39760</v>
      </c>
      <c r="Q15" s="17">
        <f t="shared" si="1"/>
        <v>8000</v>
      </c>
      <c r="R15" s="18">
        <f>SUM(R6:R14)</f>
        <v>4990892.93</v>
      </c>
    </row>
    <row r="18" ht="15">
      <c r="B18" s="1" t="s">
        <v>22</v>
      </c>
    </row>
    <row r="20" spans="2:18" ht="45">
      <c r="B20" s="19" t="s">
        <v>26</v>
      </c>
      <c r="C20" s="19" t="s">
        <v>27</v>
      </c>
      <c r="D20" s="19" t="s">
        <v>35</v>
      </c>
      <c r="E20" s="19" t="s">
        <v>36</v>
      </c>
      <c r="F20" s="19" t="s">
        <v>28</v>
      </c>
      <c r="R20" s="2"/>
    </row>
    <row r="21" spans="2:6" ht="15">
      <c r="B21" s="19" t="s">
        <v>24</v>
      </c>
      <c r="C21" s="7">
        <f>R11+R10+R9</f>
        <v>3042657.63</v>
      </c>
      <c r="D21" s="6">
        <v>17</v>
      </c>
      <c r="E21" s="6">
        <v>4</v>
      </c>
      <c r="F21" s="7">
        <f>C21/E21*D21</f>
        <v>12931294.9275</v>
      </c>
    </row>
    <row r="22" spans="2:6" ht="15">
      <c r="B22" s="19" t="s">
        <v>25</v>
      </c>
      <c r="C22" s="7">
        <f>R14+R13+R12+R8+R7+R6</f>
        <v>1948235.3</v>
      </c>
      <c r="D22" s="6">
        <v>57</v>
      </c>
      <c r="E22" s="6">
        <v>10</v>
      </c>
      <c r="F22" s="7">
        <f>C22/E22*D22</f>
        <v>11104941.209999999</v>
      </c>
    </row>
    <row r="24" spans="3:17" ht="30">
      <c r="C24" s="10" t="s">
        <v>3</v>
      </c>
      <c r="D24" s="10" t="s">
        <v>13</v>
      </c>
      <c r="E24" s="10" t="s">
        <v>4</v>
      </c>
      <c r="F24" s="10" t="s">
        <v>10</v>
      </c>
      <c r="G24" s="10" t="s">
        <v>11</v>
      </c>
      <c r="H24" s="10" t="s">
        <v>1</v>
      </c>
      <c r="I24" s="10" t="s">
        <v>2</v>
      </c>
      <c r="J24" s="10" t="s">
        <v>12</v>
      </c>
      <c r="K24" s="10" t="s">
        <v>29</v>
      </c>
      <c r="L24" s="10" t="s">
        <v>5</v>
      </c>
      <c r="M24" s="10" t="s">
        <v>30</v>
      </c>
      <c r="N24" s="10" t="s">
        <v>31</v>
      </c>
      <c r="O24" s="10" t="s">
        <v>32</v>
      </c>
      <c r="P24" s="10" t="s">
        <v>33</v>
      </c>
      <c r="Q24" s="10" t="s">
        <v>34</v>
      </c>
    </row>
    <row r="25" spans="3:17" ht="15">
      <c r="C25" s="1">
        <v>1077107</v>
      </c>
      <c r="D25" s="1">
        <v>72980</v>
      </c>
      <c r="E25" s="1">
        <v>540417.2</v>
      </c>
      <c r="F25" s="1">
        <v>27875</v>
      </c>
      <c r="G25" s="1">
        <v>138840</v>
      </c>
      <c r="H25" s="1">
        <v>642297.03</v>
      </c>
      <c r="I25" s="1">
        <v>413155.80000000005</v>
      </c>
      <c r="J25" s="1">
        <v>253689</v>
      </c>
      <c r="K25" s="1">
        <v>501245.1</v>
      </c>
      <c r="L25" s="1">
        <v>745535.8</v>
      </c>
      <c r="M25" s="1">
        <v>200423</v>
      </c>
      <c r="N25" s="1">
        <v>152568</v>
      </c>
      <c r="O25" s="1">
        <v>177000</v>
      </c>
      <c r="P25" s="1">
        <v>39760</v>
      </c>
      <c r="Q25" s="1">
        <v>8000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BSProcesor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ljiljanam</dc:creator>
  <cp:keywords/>
  <dc:description/>
  <cp:lastModifiedBy>x4</cp:lastModifiedBy>
  <cp:lastPrinted>2012-06-11T08:48:19Z</cp:lastPrinted>
  <dcterms:created xsi:type="dcterms:W3CDTF">2012-05-20T21:58:35Z</dcterms:created>
  <dcterms:modified xsi:type="dcterms:W3CDTF">2012-06-12T10:51:57Z</dcterms:modified>
  <cp:category/>
  <cp:version/>
  <cp:contentType/>
  <cp:contentStatus/>
</cp:coreProperties>
</file>